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tabRatio="863" activeTab="8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One Hope CM" sheetId="8" r:id="rId8"/>
    <sheet name="One Hope CM Supv" sheetId="9" r:id="rId9"/>
  </sheets>
  <externalReferences>
    <externalReference r:id="rId12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<sst xmlns="http://schemas.openxmlformats.org/spreadsheetml/2006/main" count="132" uniqueCount="15">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</sst>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3">
      <selection activeCell="A109" sqref="A10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.75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.75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.75">
      <c r="A109" s="2">
        <v>44682</v>
      </c>
      <c r="B109">
        <v>125.5</v>
      </c>
      <c r="C109">
        <v>15</v>
      </c>
      <c r="D109">
        <v>16</v>
      </c>
      <c r="E109">
        <f t="shared" si="15"/>
        <v>124.5</v>
      </c>
      <c r="F109" s="5">
        <f t="shared" si="16"/>
        <v>-1</v>
      </c>
      <c r="G109" s="3">
        <f t="shared" si="17"/>
        <v>0.128</v>
      </c>
      <c r="H109" s="3">
        <f>(D105+D106+D107+D108+D109)/(($B$105+E109)/2)</f>
        <v>0.4</v>
      </c>
      <c r="I109" s="3">
        <f>(D99+D100+D101+D102+D103+D104+D105+D106+D107+D108+D109)/(($B$99+E109)/2)</f>
        <v>0.8283185840707965</v>
      </c>
      <c r="J109" s="3">
        <f t="shared" si="13"/>
        <v>0.8621908127208481</v>
      </c>
      <c r="K109" s="3">
        <f t="shared" si="14"/>
        <v>0.8197879858657244</v>
      </c>
      <c r="L109">
        <v>15</v>
      </c>
      <c r="M109">
        <v>1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>
        <f>(D105+D106+D107+D108+D109+D110)/(($B$105+E110)/2)</f>
        <v>0.7816091954022989</v>
      </c>
      <c r="I110" s="3">
        <f>(D99+D100+D101+D102+D103+D104+D105+D106+D107+D108+D109+D110)/(($B$99+E110)/2)</f>
        <v>1.481012658227848</v>
      </c>
      <c r="J110" s="3">
        <f t="shared" si="13"/>
        <v>1.481012658227848</v>
      </c>
      <c r="K110" s="3">
        <f t="shared" si="14"/>
        <v>1.4303797468354431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3">
      <selection activeCell="A109" sqref="A10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.75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.75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.75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.75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.75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.75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8</v>
      </c>
      <c r="D109">
        <f>SUM('CHS CM'!D109+'Devereux CM'!D109+'One Hope CM'!D109)</f>
        <v>12</v>
      </c>
      <c r="E109">
        <f t="shared" si="15"/>
        <v>97.5</v>
      </c>
      <c r="F109" s="5">
        <f t="shared" si="16"/>
        <v>-4</v>
      </c>
      <c r="G109" s="3">
        <f t="shared" si="17"/>
        <v>0.12060301507537688</v>
      </c>
      <c r="H109" s="3">
        <f>(D105+D106+D107+D108+D109)/(($B$105+E109)/2)</f>
        <v>0.417910447761194</v>
      </c>
      <c r="I109" s="3">
        <f>(D99+D100+D101+D102+D103+D104+D105+D106+D107+D108+D109)/(($B$99+E109)/2)</f>
        <v>0.8780487804878049</v>
      </c>
      <c r="J109" s="3">
        <f t="shared" si="13"/>
        <v>0.9162995594713657</v>
      </c>
      <c r="K109" s="3">
        <f t="shared" si="14"/>
        <v>0.8634361233480177</v>
      </c>
      <c r="L109">
        <v>11</v>
      </c>
      <c r="M109">
        <v>1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>
        <f>(D105+D106+D107+D108+D109+D110)/(($B$105+E110)/2)</f>
        <v>0.8115942028985508</v>
      </c>
      <c r="I110" s="3">
        <f>(D99+D100+D101+D102+D103+D104+D105+D106+D107+D108+D109+D110)/(($B$99+E110)/2)</f>
        <v>1.546875</v>
      </c>
      <c r="J110" s="3">
        <f t="shared" si="13"/>
        <v>1.546875</v>
      </c>
      <c r="K110" s="3">
        <f t="shared" si="14"/>
        <v>1.484375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4">
      <selection activeCell="A109" sqref="A10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.75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.75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.75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>
        <f>(D105+D106+D107+D108+D109+D110)/(($B$105+E110)/2)</f>
        <v>0.6666666666666666</v>
      </c>
      <c r="I110" s="3">
        <f>(D99+D100+D101+D102+D103+D104+D105+D106+D107+D108+D109+D110)/(($B$99+E110)/2)</f>
        <v>1.2</v>
      </c>
      <c r="J110" s="3">
        <f t="shared" si="13"/>
        <v>1.2</v>
      </c>
      <c r="K110" s="3">
        <f t="shared" si="14"/>
        <v>1.1333333333333333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0"/>
  <sheetViews>
    <sheetView zoomScaleSheetLayoutView="85" workbookViewId="0" topLeftCell="A87">
      <selection activeCell="J109" sqref="J10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6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  <c r="P99" s="6"/>
    </row>
    <row r="100" spans="1:16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  <c r="P100" s="6"/>
    </row>
    <row r="101" spans="1:16" ht="12.75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  <c r="P101" s="6"/>
    </row>
    <row r="102" spans="1:16" ht="12.75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  <c r="P102" s="6"/>
    </row>
    <row r="103" spans="1:16" ht="12.75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  <c r="P103" s="6"/>
    </row>
    <row r="104" spans="1:16" ht="12.75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  <c r="P104" s="6"/>
    </row>
    <row r="105" spans="1:16" ht="12.75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  <c r="P105" s="6"/>
    </row>
    <row r="106" spans="1:16" ht="12.75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  <c r="P106" s="6"/>
    </row>
    <row r="107" spans="1:16" ht="12.75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  <c r="P107" s="6"/>
    </row>
    <row r="108" spans="1:16" ht="12.75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  <c r="P108" s="6"/>
    </row>
    <row r="109" spans="1:16" ht="12.75">
      <c r="A109" s="2">
        <v>44682</v>
      </c>
      <c r="B109">
        <v>28</v>
      </c>
      <c r="C109">
        <v>1</v>
      </c>
      <c r="D109">
        <v>3</v>
      </c>
      <c r="E109">
        <f t="shared" si="22"/>
        <v>26</v>
      </c>
      <c r="F109" s="5">
        <f t="shared" si="23"/>
        <v>-2</v>
      </c>
      <c r="G109" s="3">
        <f t="shared" si="24"/>
        <v>0.1111111111111111</v>
      </c>
      <c r="H109" s="3">
        <f>(D105+D106+D107+D108+D109)/(($B$105+E109)/2)</f>
        <v>0.39215686274509803</v>
      </c>
      <c r="I109" s="3">
        <f>(D99+D100+D101+D102+D103+D104+D105+D106+D107+D108+D109)/(($B$99+E109)/2)</f>
        <v>0.9230769230769231</v>
      </c>
      <c r="J109" s="3">
        <f t="shared" si="20"/>
        <v>0.9230769230769231</v>
      </c>
      <c r="K109" s="3">
        <f t="shared" si="21"/>
        <v>0.8307692307692308</v>
      </c>
      <c r="L109">
        <v>2</v>
      </c>
      <c r="M109">
        <v>1</v>
      </c>
      <c r="P109" s="6"/>
    </row>
    <row r="110" spans="1:11" ht="12.75">
      <c r="A110" s="2">
        <v>44713</v>
      </c>
      <c r="E110">
        <f t="shared" si="22"/>
        <v>0</v>
      </c>
      <c r="F110" s="5">
        <f t="shared" si="23"/>
        <v>0</v>
      </c>
      <c r="G110" s="3" t="e">
        <f t="shared" si="24"/>
        <v>#DIV/0!</v>
      </c>
      <c r="H110" s="3">
        <f>(D105+D106+D107+D108+D109+D110)/(($B$105+E110)/2)</f>
        <v>0.8</v>
      </c>
      <c r="I110" s="3">
        <f>(D99+D100+D101+D102+D103+D104+D105+D106+D107+D108+D109+D110)/(($B$99+E110)/2)</f>
        <v>1.5384615384615385</v>
      </c>
      <c r="J110" s="3">
        <f t="shared" si="20"/>
        <v>1.5384615384615385</v>
      </c>
      <c r="K110" s="3">
        <f t="shared" si="21"/>
        <v>1.3846153846153846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91">
      <selection activeCell="J109" sqref="J10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6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  <c r="P99" s="6"/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6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  <c r="P102" s="6"/>
    </row>
    <row r="103" spans="1:16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  <c r="P103" s="6"/>
    </row>
    <row r="104" spans="1:16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  <c r="P104" s="6"/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.75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6" ht="12.75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  <c r="P109" s="6"/>
    </row>
    <row r="110" spans="1:11" ht="12.75">
      <c r="A110" s="2">
        <v>44713</v>
      </c>
      <c r="E110">
        <f t="shared" si="10"/>
        <v>0</v>
      </c>
      <c r="F110" s="5">
        <f t="shared" si="15"/>
        <v>0</v>
      </c>
      <c r="G110" s="3" t="e">
        <f t="shared" si="16"/>
        <v>#DIV/0!</v>
      </c>
      <c r="H110" s="3">
        <f>(D105+D106+D107+D108+D109+D110)/(($B$105+E110)/2)</f>
        <v>0.25</v>
      </c>
      <c r="I110" s="3">
        <f>(D99+D100+D101+D102+D103+D104+D105+D106+D107+D108+D109+D110)/(($B$99+E110)/2)</f>
        <v>1.5</v>
      </c>
      <c r="J110" s="3">
        <f t="shared" si="13"/>
        <v>1.5</v>
      </c>
      <c r="K110" s="3">
        <f t="shared" si="14"/>
        <v>1.5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6">
      <selection activeCell="J109" sqref="J10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  <c r="P109" s="6"/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>
        <f>(D105+D106+D107+D108+D109+D110)/(($B$105+E110)/2)</f>
        <v>0.7164179104477612</v>
      </c>
      <c r="I110" s="3">
        <f>(D99+D100+D101+D102+D103+D104+D105+D106+D107+D108+D109+D110)/(($B$99+E110)/2)</f>
        <v>1.4761904761904763</v>
      </c>
      <c r="J110" s="3">
        <f t="shared" si="13"/>
        <v>1.4761904761904763</v>
      </c>
      <c r="K110" s="3">
        <f t="shared" si="14"/>
        <v>1.4761904761904763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7">
      <selection activeCell="J109" sqref="J10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  <c r="P109" s="6"/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>
        <f>(D105+D106+D107+D108+D109+D110)/(($B$105+E110)/2)</f>
        <v>0.4</v>
      </c>
      <c r="I110" s="3">
        <f>(D99+D100+D101+D102+D103+D104+D105+D106+D107+D108+D109+D110)/(($B$99+E110)/2)</f>
        <v>0.6666666666666666</v>
      </c>
      <c r="J110" s="3">
        <f t="shared" si="13"/>
        <v>0.6666666666666666</v>
      </c>
      <c r="K110" s="3">
        <f t="shared" si="14"/>
        <v>0.6666666666666666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7">
      <selection activeCell="J109" sqref="J10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6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  <c r="P99" s="6"/>
    </row>
    <row r="100" spans="1:16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  <c r="P100" s="6"/>
    </row>
    <row r="101" spans="1:16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  <c r="P101" s="6"/>
    </row>
    <row r="102" spans="1:16" ht="12.75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  <c r="P102" s="6"/>
    </row>
    <row r="103" spans="1:16" ht="12.75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  <c r="P103" s="6"/>
    </row>
    <row r="104" spans="1:16" ht="12.75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  <c r="P104" s="6"/>
    </row>
    <row r="105" spans="1:16" ht="12.75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  <c r="P105" s="6"/>
    </row>
    <row r="106" spans="1:16" ht="12.75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  <c r="P106" s="6"/>
    </row>
    <row r="107" spans="1:16" ht="12.75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  <c r="P107" s="6"/>
    </row>
    <row r="108" spans="1:16" ht="12.75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  <c r="P108" s="6"/>
    </row>
    <row r="109" spans="1:16" ht="12.75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  <c r="P109" s="6"/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>
        <f>(D105+D106+D107+D108+D109+D110)/(($B$105+E110)/2)</f>
        <v>0.8888888888888888</v>
      </c>
      <c r="I110" s="3">
        <f>(D99+D100+D101+D102+D103+D104+D105+D106+D107+D108+D109+D110)/(($B$99+E110)/2)</f>
        <v>1.6170212765957446</v>
      </c>
      <c r="J110" s="3">
        <f t="shared" si="13"/>
        <v>1.6170212765957446</v>
      </c>
      <c r="K110" s="3">
        <f t="shared" si="14"/>
        <v>1.6170212765957446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85">
      <selection activeCell="R106" sqref="R10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  <c r="P59" s="6"/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  <c r="P85" s="6"/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6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  <c r="P92" s="6"/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6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  <c r="P95" s="6"/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6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  <c r="P101" s="6"/>
    </row>
    <row r="102" spans="1:16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  <c r="P102" s="6"/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6" ht="12.75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  <c r="P105" s="6"/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.75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.75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6" ht="12.75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  <c r="P109" s="6"/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>
        <f>(D105+D106+D107+D108+D109+D110)/(($B$105+E110)/2)</f>
        <v>1.3333333333333333</v>
      </c>
      <c r="I110" s="3">
        <f>(D99+D100+D101+D102+D103+D104+D105+D106+D107+D108+D109+D110)/(($B$99+E110)/2)</f>
        <v>1.6</v>
      </c>
      <c r="J110" s="3">
        <f t="shared" si="13"/>
        <v>1.6</v>
      </c>
      <c r="K110" s="3">
        <f t="shared" si="14"/>
        <v>1.4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2022-06-15T12:06:34Z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